
<file path=[Content_Types].xml><?xml version="1.0" encoding="utf-8"?>
<Types xmlns="http://schemas.openxmlformats.org/package/2006/content-types"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350" yWindow="105" windowWidth="11295" windowHeight="4815" activeTab="2"/>
  </bookViews>
  <sheets>
    <sheet name="Titik Impas MB" sheetId="1" r:id="rId1"/>
    <sheet name="Titik Impas Ma" sheetId="2" r:id="rId2"/>
    <sheet name="Target Penjualan" sheetId="3" r:id="rId3"/>
  </sheets>
  <calcPr calcId="124519"/>
</workbook>
</file>

<file path=xl/calcChain.xml><?xml version="1.0" encoding="utf-8"?>
<calcChain xmlns="http://schemas.openxmlformats.org/spreadsheetml/2006/main">
  <c r="D37" i="3"/>
  <c r="F37" s="1"/>
  <c r="D36"/>
  <c r="F36" s="1"/>
  <c r="D35"/>
  <c r="F35" s="1"/>
  <c r="D34"/>
  <c r="F34" s="1"/>
  <c r="F39" s="1"/>
  <c r="D27"/>
  <c r="F27" s="1"/>
  <c r="D26"/>
  <c r="F26" s="1"/>
  <c r="D25"/>
  <c r="F25" s="1"/>
  <c r="D24"/>
  <c r="F24" s="1"/>
  <c r="F29" s="1"/>
  <c r="D17"/>
  <c r="F17" s="1"/>
  <c r="D16"/>
  <c r="F16" s="1"/>
  <c r="D15"/>
  <c r="F15" s="1"/>
  <c r="D14"/>
  <c r="F14" s="1"/>
  <c r="F19" s="1"/>
  <c r="D7"/>
  <c r="F7" s="1"/>
  <c r="D6"/>
  <c r="F6" s="1"/>
  <c r="D5"/>
  <c r="F5" s="1"/>
  <c r="D4"/>
  <c r="F4" s="1"/>
  <c r="F9" s="1"/>
  <c r="E37" i="2"/>
  <c r="E36"/>
  <c r="E35"/>
  <c r="E34"/>
  <c r="E33"/>
  <c r="E40" s="1"/>
  <c r="E25"/>
  <c r="E28" s="1"/>
  <c r="E24"/>
  <c r="E17"/>
  <c r="E16"/>
  <c r="E20" s="1"/>
  <c r="E10"/>
  <c r="E9"/>
  <c r="E8"/>
  <c r="E7"/>
  <c r="E6"/>
  <c r="E5"/>
  <c r="E12" s="1"/>
  <c r="E37" i="1"/>
  <c r="E36"/>
  <c r="E35"/>
  <c r="E34"/>
  <c r="E33"/>
  <c r="E40" s="1"/>
  <c r="E25"/>
  <c r="E28" s="1"/>
  <c r="E24"/>
  <c r="E18"/>
  <c r="E17"/>
  <c r="E16"/>
  <c r="E20" s="1"/>
  <c r="E10"/>
  <c r="E9"/>
  <c r="E8"/>
  <c r="E7"/>
  <c r="E6"/>
  <c r="E5"/>
  <c r="E12" s="1"/>
  <c r="E43" i="2" l="1"/>
  <c r="C44"/>
  <c r="C45" s="1"/>
  <c r="E43" i="1"/>
  <c r="C44"/>
  <c r="C45" s="1"/>
</calcChain>
</file>

<file path=xl/comments1.xml><?xml version="1.0" encoding="utf-8"?>
<comments xmlns="http://schemas.openxmlformats.org/spreadsheetml/2006/main">
  <authors>
    <author>hasan sarbini</author>
  </authors>
  <commentList>
    <comment ref="E43" authorId="0">
      <text>
        <r>
          <rPr>
            <b/>
            <sz val="8"/>
            <color indexed="81"/>
            <rFont val="Tahoma"/>
            <family val="2"/>
          </rPr>
          <t>hasan sarbini: 
= (Total2 + Total3) - Total1</t>
        </r>
      </text>
    </comment>
    <comment ref="C44" authorId="0">
      <text>
        <r>
          <rPr>
            <b/>
            <sz val="8"/>
            <color indexed="81"/>
            <rFont val="Tahoma"/>
            <family val="2"/>
          </rPr>
          <t>hasan sarbini:</t>
        </r>
        <r>
          <rPr>
            <sz val="8"/>
            <color indexed="81"/>
            <rFont val="Tahoma"/>
            <family val="2"/>
          </rPr>
          <t xml:space="preserve">
= Total4 / Laba Kotor Per Ayam</t>
        </r>
      </text>
    </comment>
    <comment ref="C45" authorId="0">
      <text>
        <r>
          <rPr>
            <b/>
            <sz val="8"/>
            <color indexed="81"/>
            <rFont val="Tahoma"/>
            <family val="2"/>
          </rPr>
          <t>hasan sarbini:</t>
        </r>
        <r>
          <rPr>
            <sz val="8"/>
            <color indexed="81"/>
            <rFont val="Tahoma"/>
            <family val="2"/>
          </rPr>
          <t xml:space="preserve">
= BEP per bulan / 30 hari</t>
        </r>
      </text>
    </comment>
  </commentList>
</comments>
</file>

<file path=xl/comments2.xml><?xml version="1.0" encoding="utf-8"?>
<comments xmlns="http://schemas.openxmlformats.org/spreadsheetml/2006/main">
  <authors>
    <author>hasan sarbini</author>
  </authors>
  <commentList>
    <comment ref="E43" authorId="0">
      <text>
        <r>
          <rPr>
            <b/>
            <sz val="8"/>
            <color indexed="81"/>
            <rFont val="Tahoma"/>
            <family val="2"/>
          </rPr>
          <t>hasan sarbini:</t>
        </r>
        <r>
          <rPr>
            <sz val="8"/>
            <color indexed="81"/>
            <rFont val="Tahoma"/>
            <family val="2"/>
          </rPr>
          <t xml:space="preserve">
= (Total2 + Total3) - Total1</t>
        </r>
      </text>
    </comment>
    <comment ref="C44" authorId="0">
      <text>
        <r>
          <rPr>
            <b/>
            <sz val="8"/>
            <color indexed="81"/>
            <rFont val="Tahoma"/>
            <family val="2"/>
          </rPr>
          <t>hasan sarbini:</t>
        </r>
        <r>
          <rPr>
            <sz val="8"/>
            <color indexed="81"/>
            <rFont val="Tahoma"/>
            <family val="2"/>
          </rPr>
          <t xml:space="preserve">
= Total4 / Laba Kotor Per Ayam</t>
        </r>
      </text>
    </comment>
    <comment ref="C45" authorId="0">
      <text>
        <r>
          <rPr>
            <b/>
            <sz val="8"/>
            <color indexed="81"/>
            <rFont val="Tahoma"/>
            <family val="2"/>
          </rPr>
          <t>hasan sarbini:</t>
        </r>
        <r>
          <rPr>
            <sz val="8"/>
            <color indexed="81"/>
            <rFont val="Tahoma"/>
            <family val="2"/>
          </rPr>
          <t xml:space="preserve">
= BEP Perbulan / 30 hari</t>
        </r>
      </text>
    </comment>
  </commentList>
</comments>
</file>

<file path=xl/sharedStrings.xml><?xml version="1.0" encoding="utf-8"?>
<sst xmlns="http://schemas.openxmlformats.org/spreadsheetml/2006/main" count="138" uniqueCount="64">
  <si>
    <t>Titik Impas Menengah Ke bawah</t>
  </si>
  <si>
    <t>Tabel 1</t>
  </si>
  <si>
    <t>Uraian</t>
  </si>
  <si>
    <t>Quantity</t>
  </si>
  <si>
    <t>Harga/unit</t>
  </si>
  <si>
    <t>Jumlah</t>
  </si>
  <si>
    <t>Ayam Marinasi</t>
  </si>
  <si>
    <t>minyak</t>
  </si>
  <si>
    <t>Tepung Bumbu</t>
  </si>
  <si>
    <t>Kemasan</t>
  </si>
  <si>
    <t>Saos sambel</t>
  </si>
  <si>
    <t>Rendaman</t>
  </si>
  <si>
    <t>Biaya Produksi Per Ekor</t>
  </si>
  <si>
    <t>Total 1</t>
  </si>
  <si>
    <t>Tabel 2</t>
  </si>
  <si>
    <t>Harga Jual</t>
  </si>
  <si>
    <t>quantity</t>
  </si>
  <si>
    <t xml:space="preserve"> harga/unit</t>
  </si>
  <si>
    <t>jumlah</t>
  </si>
  <si>
    <t>Paha bawah</t>
  </si>
  <si>
    <t>Paha Atas</t>
  </si>
  <si>
    <t>Dada+sayap</t>
  </si>
  <si>
    <t>Omzet per ekor</t>
  </si>
  <si>
    <t>Total 2</t>
  </si>
  <si>
    <t>Tabel 3</t>
  </si>
  <si>
    <t>Plus Nasi</t>
  </si>
  <si>
    <t>Beras</t>
  </si>
  <si>
    <t>Jual Nasi</t>
  </si>
  <si>
    <t xml:space="preserve">Laba Nasi Per 1 ekor </t>
  </si>
  <si>
    <t>Total 3</t>
  </si>
  <si>
    <t>Tabel 4</t>
  </si>
  <si>
    <t>Operasional</t>
  </si>
  <si>
    <t>Gaji karyawan</t>
  </si>
  <si>
    <t>sewa tempat</t>
  </si>
  <si>
    <t>listri+security</t>
  </si>
  <si>
    <t>maintenance</t>
  </si>
  <si>
    <t>lain-lain</t>
  </si>
  <si>
    <t>Operasional Per Bulan</t>
  </si>
  <si>
    <t>Total 4</t>
  </si>
  <si>
    <t>Laba kotor Per Ayam</t>
  </si>
  <si>
    <t>Impas  per bulan</t>
  </si>
  <si>
    <t>ekor</t>
  </si>
  <si>
    <t>Impas  per hari</t>
  </si>
  <si>
    <t>Titik Impas Menengah Ke Atas</t>
  </si>
  <si>
    <t>paha bawah+sayap</t>
  </si>
  <si>
    <t>Dada+Paha atas</t>
  </si>
  <si>
    <t>Laba Nasi Per 1 ekor (4 porsi)</t>
  </si>
  <si>
    <t>Laba Kotor Per Ayam</t>
  </si>
  <si>
    <t>Target Penjualan Rumahan</t>
  </si>
  <si>
    <t>Waktu</t>
  </si>
  <si>
    <t>Ayam/hari</t>
  </si>
  <si>
    <t>Ayam/minggu</t>
  </si>
  <si>
    <t>Laba Kotor</t>
  </si>
  <si>
    <t>Total</t>
  </si>
  <si>
    <t>Minggu 1</t>
  </si>
  <si>
    <t>Minggu 2</t>
  </si>
  <si>
    <t>Minggu 3</t>
  </si>
  <si>
    <t>Minggu 4</t>
  </si>
  <si>
    <t>Minggu 5</t>
  </si>
  <si>
    <t>Minggu 6</t>
  </si>
  <si>
    <t>Minggu 7</t>
  </si>
  <si>
    <t>Minggu 8</t>
  </si>
  <si>
    <t>Target Penjualan Gerobak</t>
  </si>
  <si>
    <t>`</t>
  </si>
</sst>
</file>

<file path=xl/styles.xml><?xml version="1.0" encoding="utf-8"?>
<styleSheet xmlns="http://schemas.openxmlformats.org/spreadsheetml/2006/main">
  <numFmts count="3">
    <numFmt numFmtId="42" formatCode="_(&quot;$&quot;* #,##0_);_(&quot;$&quot;* \(#,##0\);_(&quot;$&quot;* &quot;-&quot;_);_(@_)"/>
    <numFmt numFmtId="164" formatCode="_([$Rp-421]* #,##0.00_);_([$Rp-421]* \(#,##0.00\);_([$Rp-421]* &quot;-&quot;??_);_(@_)"/>
    <numFmt numFmtId="165" formatCode="_(&quot;Rp&quot;* #,##0_);_(&quot;Rp&quot;* \(#,##0\);_(&quot;Rp&quot;* &quot;-&quot;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6100"/>
      <name val="Calibri"/>
      <family val="2"/>
      <charset val="1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1"/>
      <color theme="0"/>
      <name val="Calibri"/>
      <family val="2"/>
      <charset val="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5"/>
        <bgColor theme="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5"/>
      </top>
      <bottom/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25">
    <xf numFmtId="0" fontId="0" fillId="0" borderId="0" xfId="0"/>
    <xf numFmtId="0" fontId="4" fillId="0" borderId="0" xfId="0" applyFont="1" applyAlignment="1">
      <alignment horizontal="center" vertical="center"/>
    </xf>
    <xf numFmtId="0" fontId="3" fillId="0" borderId="0" xfId="0" applyFont="1"/>
    <xf numFmtId="12" fontId="0" fillId="0" borderId="0" xfId="0" applyNumberFormat="1"/>
    <xf numFmtId="164" fontId="0" fillId="0" borderId="0" xfId="0" applyNumberFormat="1"/>
    <xf numFmtId="12" fontId="3" fillId="0" borderId="0" xfId="0" applyNumberFormat="1" applyFont="1"/>
    <xf numFmtId="164" fontId="3" fillId="0" borderId="0" xfId="0" applyNumberFormat="1" applyFont="1"/>
    <xf numFmtId="0" fontId="0" fillId="0" borderId="0" xfId="0" applyBorder="1"/>
    <xf numFmtId="12" fontId="0" fillId="0" borderId="0" xfId="0" applyNumberFormat="1" applyBorder="1"/>
    <xf numFmtId="164" fontId="0" fillId="0" borderId="0" xfId="0" applyNumberFormat="1" applyBorder="1"/>
    <xf numFmtId="0" fontId="3" fillId="0" borderId="0" xfId="0" applyFont="1" applyBorder="1"/>
    <xf numFmtId="12" fontId="3" fillId="0" borderId="0" xfId="0" applyNumberFormat="1" applyFont="1" applyBorder="1"/>
    <xf numFmtId="164" fontId="3" fillId="0" borderId="0" xfId="0" applyNumberFormat="1" applyFont="1" applyBorder="1"/>
    <xf numFmtId="0" fontId="5" fillId="2" borderId="1" xfId="2" applyFont="1" applyBorder="1"/>
    <xf numFmtId="12" fontId="5" fillId="2" borderId="1" xfId="2" applyNumberFormat="1" applyFont="1" applyBorder="1"/>
    <xf numFmtId="164" fontId="5" fillId="2" borderId="1" xfId="2" applyNumberFormat="1" applyFont="1" applyBorder="1"/>
    <xf numFmtId="1" fontId="5" fillId="2" borderId="1" xfId="2" applyNumberFormat="1" applyFont="1" applyBorder="1"/>
    <xf numFmtId="165" fontId="0" fillId="0" borderId="0" xfId="1" applyNumberFormat="1" applyFont="1"/>
    <xf numFmtId="0" fontId="8" fillId="3" borderId="0" xfId="0" applyFont="1" applyFill="1" applyBorder="1"/>
    <xf numFmtId="165" fontId="8" fillId="3" borderId="0" xfId="1" applyNumberFormat="1" applyFont="1" applyFill="1" applyBorder="1"/>
    <xf numFmtId="0" fontId="0" fillId="0" borderId="2" xfId="0" applyBorder="1"/>
    <xf numFmtId="0" fontId="0" fillId="0" borderId="2" xfId="0" applyFont="1" applyBorder="1"/>
    <xf numFmtId="165" fontId="0" fillId="0" borderId="2" xfId="1" applyNumberFormat="1" applyFont="1" applyBorder="1"/>
    <xf numFmtId="0" fontId="0" fillId="0" borderId="0" xfId="0" applyFont="1" applyBorder="1"/>
    <xf numFmtId="165" fontId="0" fillId="0" borderId="0" xfId="1" applyNumberFormat="1" applyFont="1" applyBorder="1"/>
  </cellXfs>
  <cellStyles count="3">
    <cellStyle name="Currency [0]" xfId="1" builtinId="7"/>
    <cellStyle name="Good" xfId="2" builtinId="26"/>
    <cellStyle name="Normal" xfId="0" builtinId="0"/>
  </cellStyles>
  <dxfs count="37">
    <dxf>
      <border outline="0">
        <left style="thin">
          <color theme="5"/>
        </left>
        <right style="thin">
          <color theme="5"/>
        </right>
        <top style="thin">
          <color theme="5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&quot;Rp&quot;* #,##0_);_(&quot;Rp&quot;* \(#,##0\);_(&quot;Rp&quot;* &quot;-&quot;_);_(@_)"/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&quot;Rp&quot;* #,##0_);_(&quot;Rp&quot;* \(#,##0\);_(&quot;Rp&quot;* &quot;-&quot;_);_(@_)"/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4" formatCode="_([$Rp-421]* #,##0.00_);_([$Rp-421]* \(#,##0.00\);_([$Rp-421]* &quot;-&quot;??_);_(@_)"/>
    </dxf>
    <dxf>
      <numFmt numFmtId="164" formatCode="_([$Rp-421]* #,##0.00_);_([$Rp-421]* \(#,##0.00\);_([$Rp-421]* &quot;-&quot;??_);_(@_)"/>
    </dxf>
    <dxf>
      <numFmt numFmtId="17" formatCode="#\ ?/?"/>
    </dxf>
    <dxf>
      <numFmt numFmtId="164" formatCode="_([$Rp-421]* #,##0.00_);_([$Rp-421]* \(#,##0.00\);_([$Rp-421]* &quot;-&quot;??_);_(@_)"/>
    </dxf>
    <dxf>
      <numFmt numFmtId="164" formatCode="_([$Rp-421]* #,##0.00_);_([$Rp-421]* \(#,##0.00\);_([$Rp-421]* &quot;-&quot;??_);_(@_)"/>
    </dxf>
    <dxf>
      <numFmt numFmtId="17" formatCode="#\ ?/?"/>
    </dxf>
    <dxf>
      <numFmt numFmtId="164" formatCode="_([$Rp-421]* #,##0.00_);_([$Rp-421]* \(#,##0.00\);_([$Rp-421]* &quot;-&quot;??_);_(@_)"/>
    </dxf>
    <dxf>
      <numFmt numFmtId="164" formatCode="_([$Rp-421]* #,##0.00_);_([$Rp-421]* \(#,##0.00\);_([$Rp-421]* &quot;-&quot;??_);_(@_)"/>
    </dxf>
    <dxf>
      <numFmt numFmtId="17" formatCode="#\ ?/?"/>
    </dxf>
    <dxf>
      <numFmt numFmtId="164" formatCode="_([$Rp-421]* #,##0.00_);_([$Rp-421]* \(#,##0.00\);_([$Rp-421]* &quot;-&quot;??_);_(@_)"/>
    </dxf>
    <dxf>
      <numFmt numFmtId="164" formatCode="_([$Rp-421]* #,##0.00_);_([$Rp-421]* \(#,##0.00\);_([$Rp-421]* &quot;-&quot;??_);_(@_)"/>
    </dxf>
    <dxf>
      <numFmt numFmtId="17" formatCode="#\ ?/?"/>
    </dxf>
    <dxf>
      <numFmt numFmtId="164" formatCode="_([$Rp-421]* #,##0.00_);_([$Rp-421]* \(#,##0.00\);_([$Rp-421]* &quot;-&quot;??_);_(@_)"/>
    </dxf>
    <dxf>
      <numFmt numFmtId="164" formatCode="_([$Rp-421]* #,##0.00_);_([$Rp-421]* \(#,##0.00\);_([$Rp-421]* &quot;-&quot;??_);_(@_)"/>
    </dxf>
    <dxf>
      <numFmt numFmtId="17" formatCode="#\ ?/?"/>
    </dxf>
    <dxf>
      <numFmt numFmtId="164" formatCode="_([$Rp-421]* #,##0.00_);_([$Rp-421]* \(#,##0.00\);_([$Rp-421]* &quot;-&quot;??_);_(@_)"/>
    </dxf>
    <dxf>
      <numFmt numFmtId="164" formatCode="_([$Rp-421]* #,##0.00_);_([$Rp-421]* \(#,##0.00\);_([$Rp-421]* &quot;-&quot;??_);_(@_)"/>
    </dxf>
    <dxf>
      <numFmt numFmtId="17" formatCode="#\ ?/?"/>
    </dxf>
    <dxf>
      <numFmt numFmtId="164" formatCode="_([$Rp-421]* #,##0.00_);_([$Rp-421]* \(#,##0.00\);_([$Rp-421]* &quot;-&quot;??_);_(@_)"/>
    </dxf>
    <dxf>
      <numFmt numFmtId="164" formatCode="_([$Rp-421]* #,##0.00_);_([$Rp-421]* \(#,##0.00\);_([$Rp-421]* &quot;-&quot;??_);_(@_)"/>
    </dxf>
    <dxf>
      <numFmt numFmtId="17" formatCode="#\ ?/?"/>
    </dxf>
    <dxf>
      <numFmt numFmtId="164" formatCode="_([$Rp-421]* #,##0.00_);_([$Rp-421]* \(#,##0.00\);_([$Rp-421]* &quot;-&quot;??_);_(@_)"/>
    </dxf>
    <dxf>
      <numFmt numFmtId="164" formatCode="_([$Rp-421]* #,##0.00_);_([$Rp-421]* \(#,##0.00\);_([$Rp-421]* &quot;-&quot;??_);_(@_)"/>
    </dxf>
    <dxf>
      <numFmt numFmtId="17" formatCode="#\ ?/?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2" displayName="Table2" ref="B4:E12" totalsRowShown="0">
  <autoFilter ref="B4:E12"/>
  <tableColumns count="4">
    <tableColumn id="1" name="Uraian"/>
    <tableColumn id="2" name="Quantity" dataDxfId="36"/>
    <tableColumn id="3" name="Harga/unit" dataDxfId="35"/>
    <tableColumn id="4" name="Jumlah" dataDxfId="34"/>
  </tableColumns>
  <tableStyleInfo name="TableStyleLight3" showFirstColumn="0" showLastColumn="0" showRowStripes="1" showColumnStripes="0"/>
</table>
</file>

<file path=xl/tables/table10.xml><?xml version="1.0" encoding="utf-8"?>
<table xmlns="http://schemas.openxmlformats.org/spreadsheetml/2006/main" id="10" name="Table23" displayName="Table23" ref="B23:F29" totalsRowShown="0">
  <autoFilter ref="B23:F29"/>
  <tableColumns count="5">
    <tableColumn id="1" name="Waktu"/>
    <tableColumn id="2" name="Ayam/hari"/>
    <tableColumn id="3" name="Ayam/minggu"/>
    <tableColumn id="4" name="Laba Kotor" dataDxfId="10" dataCellStyle="Currency [0]"/>
    <tableColumn id="5" name="Total" dataDxfId="9" dataCellStyle="Currency [0]"/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id="11" name="Table24" displayName="Table24" ref="B33:F39" totalsRowShown="0">
  <autoFilter ref="B33:F39"/>
  <tableColumns count="5">
    <tableColumn id="1" name="Waktu"/>
    <tableColumn id="2" name="Ayam/hari"/>
    <tableColumn id="3" name="Ayam/minggu"/>
    <tableColumn id="4" name="Laba Kotor" dataDxfId="8" dataCellStyle="Currency [0]"/>
    <tableColumn id="5" name="Total" dataDxfId="7" dataCellStyle="Currency [0]"/>
  </tableColumns>
  <tableStyleInfo name="TableStyleLight9" showFirstColumn="0" showLastColumn="0" showRowStripes="1" showColumnStripes="0"/>
</table>
</file>

<file path=xl/tables/table12.xml><?xml version="1.0" encoding="utf-8"?>
<table xmlns="http://schemas.openxmlformats.org/spreadsheetml/2006/main" id="12" name="Table1" displayName="Table1" ref="B13:F19" totalsRowShown="0" headerRowDxfId="1" tableBorderDxfId="0">
  <autoFilter ref="B13:F19"/>
  <tableColumns count="5">
    <tableColumn id="1" name="Waktu" dataDxfId="6"/>
    <tableColumn id="2" name="Ayam/hari" dataDxfId="5"/>
    <tableColumn id="3" name="Ayam/minggu" dataDxfId="4"/>
    <tableColumn id="4" name="Laba Kotor" dataDxfId="3" dataCellStyle="Currency [0]"/>
    <tableColumn id="5" name="Total" dataDxfId="2" dataCellStyle="Currency [0]"/>
  </tableColumns>
  <tableStyleInfo name="TableStyleLight10" showFirstColumn="0" showLastColumn="0" showRowStripes="1" showColumnStripes="0"/>
</table>
</file>

<file path=xl/tables/table2.xml><?xml version="1.0" encoding="utf-8"?>
<table xmlns="http://schemas.openxmlformats.org/spreadsheetml/2006/main" id="2" name="Table3" displayName="Table3" ref="B15:E20" totalsRowShown="0">
  <autoFilter ref="B15:E20"/>
  <tableColumns count="4">
    <tableColumn id="1" name="Harga Jual"/>
    <tableColumn id="2" name="quantity" dataDxfId="33"/>
    <tableColumn id="3" name=" harga/unit" dataDxfId="32"/>
    <tableColumn id="4" name="jumlah" dataDxfId="31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4" displayName="Table4" ref="B23:E28" totalsRowShown="0">
  <autoFilter ref="B23:E28"/>
  <tableColumns count="4">
    <tableColumn id="1" name="Plus Nasi"/>
    <tableColumn id="2" name="quantity" dataDxfId="30"/>
    <tableColumn id="3" name=" harga/unit" dataDxfId="29"/>
    <tableColumn id="4" name="jumlah" dataDxfId="28"/>
  </tableColumns>
  <tableStyleInfo name="TableStyleLight2" showFirstColumn="0" showLastColumn="0" showRowStripes="1" showColumnStripes="0"/>
</table>
</file>

<file path=xl/tables/table4.xml><?xml version="1.0" encoding="utf-8"?>
<table xmlns="http://schemas.openxmlformats.org/spreadsheetml/2006/main" id="4" name="Table5" displayName="Table5" ref="B32:E40" totalsRowShown="0">
  <autoFilter ref="B32:E40"/>
  <tableColumns count="4">
    <tableColumn id="1" name="Operasional"/>
    <tableColumn id="2" name="quantity" dataDxfId="27"/>
    <tableColumn id="3" name=" harga/unit" dataDxfId="26"/>
    <tableColumn id="4" name="jumlah" dataDxfId="25"/>
  </tableColumns>
  <tableStyleInfo name="TableStyleLight6" showFirstColumn="0" showLastColumn="0" showRowStripes="1" showColumnStripes="0"/>
</table>
</file>

<file path=xl/tables/table5.xml><?xml version="1.0" encoding="utf-8"?>
<table xmlns="http://schemas.openxmlformats.org/spreadsheetml/2006/main" id="5" name="Table215" displayName="Table215" ref="B4:E12" totalsRowShown="0">
  <autoFilter ref="B4:E12"/>
  <tableColumns count="4">
    <tableColumn id="1" name="Uraian"/>
    <tableColumn id="2" name="Quantity" dataDxfId="24"/>
    <tableColumn id="3" name="Harga/unit" dataDxfId="23"/>
    <tableColumn id="4" name="Jumlah" dataDxfId="22"/>
  </tableColumns>
  <tableStyleInfo name="TableStyleLight3" showFirstColumn="0" showLastColumn="0" showRowStripes="1" showColumnStripes="0"/>
</table>
</file>

<file path=xl/tables/table6.xml><?xml version="1.0" encoding="utf-8"?>
<table xmlns="http://schemas.openxmlformats.org/spreadsheetml/2006/main" id="6" name="Table316" displayName="Table316" ref="B15:E20" totalsRowShown="0">
  <autoFilter ref="B15:E20"/>
  <tableColumns count="4">
    <tableColumn id="1" name="Harga Jual"/>
    <tableColumn id="2" name="quantity" dataDxfId="21"/>
    <tableColumn id="3" name=" harga/unit" dataDxfId="20"/>
    <tableColumn id="4" name="jumlah" dataDxfId="19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Table417" displayName="Table417" ref="B23:E28" totalsRowShown="0">
  <autoFilter ref="B23:E28"/>
  <tableColumns count="4">
    <tableColumn id="1" name="Plus Nasi"/>
    <tableColumn id="2" name="quantity" dataDxfId="18"/>
    <tableColumn id="3" name=" harga/unit" dataDxfId="17"/>
    <tableColumn id="4" name="jumlah" dataDxfId="16"/>
  </tableColumns>
  <tableStyleInfo name="TableStyleLight2" showFirstColumn="0" showLastColumn="0" showRowStripes="1" showColumnStripes="0"/>
</table>
</file>

<file path=xl/tables/table8.xml><?xml version="1.0" encoding="utf-8"?>
<table xmlns="http://schemas.openxmlformats.org/spreadsheetml/2006/main" id="8" name="Table518" displayName="Table518" ref="B32:E40" totalsRowShown="0">
  <autoFilter ref="B32:E40"/>
  <tableColumns count="4">
    <tableColumn id="1" name="Operasional"/>
    <tableColumn id="2" name="quantity" dataDxfId="15"/>
    <tableColumn id="3" name=" harga/unit" dataDxfId="14"/>
    <tableColumn id="4" name="jumlah" dataDxfId="13"/>
  </tableColumns>
  <tableStyleInfo name="TableStyleLight6" showFirstColumn="0" showLastColumn="0" showRowStripes="1" showColumnStripes="0"/>
</table>
</file>

<file path=xl/tables/table9.xml><?xml version="1.0" encoding="utf-8"?>
<table xmlns="http://schemas.openxmlformats.org/spreadsheetml/2006/main" id="9" name="Table22" displayName="Table22" ref="B3:F10" totalsRowShown="0">
  <autoFilter ref="B3:F10"/>
  <tableColumns count="5">
    <tableColumn id="1" name="Waktu"/>
    <tableColumn id="2" name="Ayam/hari"/>
    <tableColumn id="3" name="Ayam/minggu"/>
    <tableColumn id="4" name="Laba Kotor" dataDxfId="12" dataCellStyle="Currency [0]"/>
    <tableColumn id="5" name="Total" dataDxfId="11" dataCellStyle="Currency [0]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Relationship Id="rId6" Type="http://schemas.openxmlformats.org/officeDocument/2006/relationships/comments" Target="../comments1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vmlDrawing" Target="../drawings/vmlDrawing2.vml"/><Relationship Id="rId6" Type="http://schemas.openxmlformats.org/officeDocument/2006/relationships/comments" Target="../comments2.xml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table" Target="../tables/table9.xml"/><Relationship Id="rId4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5"/>
  <sheetViews>
    <sheetView workbookViewId="0">
      <selection activeCell="F4" sqref="F4"/>
    </sheetView>
  </sheetViews>
  <sheetFormatPr defaultRowHeight="15"/>
  <cols>
    <col min="2" max="2" width="9.42578125" customWidth="1"/>
    <col min="3" max="3" width="11" bestFit="1" customWidth="1"/>
    <col min="4" max="4" width="14.42578125" bestFit="1" customWidth="1"/>
    <col min="5" max="5" width="15.5703125" bestFit="1" customWidth="1"/>
  </cols>
  <sheetData>
    <row r="1" spans="2:5">
      <c r="B1" s="1" t="s">
        <v>0</v>
      </c>
      <c r="C1" s="1"/>
      <c r="D1" s="1"/>
      <c r="E1" s="1"/>
    </row>
    <row r="2" spans="2:5">
      <c r="B2" s="1"/>
      <c r="C2" s="1"/>
      <c r="D2" s="1"/>
      <c r="E2" s="1"/>
    </row>
    <row r="3" spans="2:5">
      <c r="B3" s="2" t="s">
        <v>1</v>
      </c>
      <c r="C3" s="3"/>
      <c r="D3" s="4"/>
      <c r="E3" s="4"/>
    </row>
    <row r="4" spans="2:5">
      <c r="B4" t="s">
        <v>2</v>
      </c>
      <c r="C4" s="3" t="s">
        <v>3</v>
      </c>
      <c r="D4" s="4" t="s">
        <v>4</v>
      </c>
      <c r="E4" s="4" t="s">
        <v>5</v>
      </c>
    </row>
    <row r="5" spans="2:5">
      <c r="B5" t="s">
        <v>6</v>
      </c>
      <c r="C5" s="3">
        <v>1</v>
      </c>
      <c r="D5" s="4">
        <v>33000</v>
      </c>
      <c r="E5" s="4">
        <f>D5*C5</f>
        <v>33000</v>
      </c>
    </row>
    <row r="6" spans="2:5">
      <c r="B6" t="s">
        <v>7</v>
      </c>
      <c r="C6" s="3">
        <v>0.1</v>
      </c>
      <c r="D6" s="4">
        <v>20000</v>
      </c>
      <c r="E6" s="4">
        <f>D6*C6</f>
        <v>2000</v>
      </c>
    </row>
    <row r="7" spans="2:5">
      <c r="B7" t="s">
        <v>8</v>
      </c>
      <c r="C7" s="3">
        <v>0.25</v>
      </c>
      <c r="D7" s="4">
        <v>7500</v>
      </c>
      <c r="E7" s="4">
        <f t="shared" ref="E7:E8" si="0">D7*C7</f>
        <v>1875</v>
      </c>
    </row>
    <row r="8" spans="2:5">
      <c r="B8" t="s">
        <v>9</v>
      </c>
      <c r="C8" s="3">
        <v>5</v>
      </c>
      <c r="D8" s="4">
        <v>250</v>
      </c>
      <c r="E8" s="4">
        <f t="shared" si="0"/>
        <v>1250</v>
      </c>
    </row>
    <row r="9" spans="2:5">
      <c r="B9" t="s">
        <v>10</v>
      </c>
      <c r="C9" s="3">
        <v>12</v>
      </c>
      <c r="D9" s="4">
        <v>200</v>
      </c>
      <c r="E9" s="4">
        <f>D9*C9</f>
        <v>2400</v>
      </c>
    </row>
    <row r="10" spans="2:5">
      <c r="B10" t="s">
        <v>11</v>
      </c>
      <c r="C10" s="3">
        <v>1</v>
      </c>
      <c r="D10" s="4">
        <v>1000</v>
      </c>
      <c r="E10" s="4">
        <f>D10*C10</f>
        <v>1000</v>
      </c>
    </row>
    <row r="11" spans="2:5">
      <c r="C11" s="3"/>
      <c r="D11" s="4"/>
      <c r="E11" s="4"/>
    </row>
    <row r="12" spans="2:5">
      <c r="B12" s="2" t="s">
        <v>12</v>
      </c>
      <c r="C12" s="5"/>
      <c r="D12" s="6" t="s">
        <v>13</v>
      </c>
      <c r="E12" s="6">
        <f>SUM(E5:E10)</f>
        <v>41525</v>
      </c>
    </row>
    <row r="13" spans="2:5">
      <c r="B13" s="2"/>
      <c r="C13" s="5"/>
      <c r="D13" s="6"/>
      <c r="E13" s="6"/>
    </row>
    <row r="14" spans="2:5">
      <c r="B14" s="2" t="s">
        <v>14</v>
      </c>
      <c r="C14" s="3"/>
      <c r="D14" s="4"/>
      <c r="E14" s="4"/>
    </row>
    <row r="15" spans="2:5">
      <c r="B15" t="s">
        <v>15</v>
      </c>
      <c r="C15" s="3" t="s">
        <v>16</v>
      </c>
      <c r="D15" s="4" t="s">
        <v>17</v>
      </c>
      <c r="E15" s="4" t="s">
        <v>18</v>
      </c>
    </row>
    <row r="16" spans="2:5">
      <c r="B16" t="s">
        <v>19</v>
      </c>
      <c r="C16" s="3">
        <v>2</v>
      </c>
      <c r="D16" s="4">
        <v>5500</v>
      </c>
      <c r="E16" s="4">
        <f>D16*C16</f>
        <v>11000</v>
      </c>
    </row>
    <row r="17" spans="2:5">
      <c r="B17" t="s">
        <v>20</v>
      </c>
      <c r="C17" s="3">
        <v>2</v>
      </c>
      <c r="D17" s="4">
        <v>7500</v>
      </c>
      <c r="E17" s="4">
        <f>D17*C17</f>
        <v>15000</v>
      </c>
    </row>
    <row r="18" spans="2:5">
      <c r="B18" t="s">
        <v>21</v>
      </c>
      <c r="C18" s="3">
        <v>8</v>
      </c>
      <c r="D18" s="4">
        <v>4000</v>
      </c>
      <c r="E18" s="4">
        <f>D18*C18</f>
        <v>32000</v>
      </c>
    </row>
    <row r="19" spans="2:5">
      <c r="B19" s="7"/>
      <c r="C19" s="8"/>
      <c r="D19" s="9"/>
      <c r="E19" s="9"/>
    </row>
    <row r="20" spans="2:5">
      <c r="B20" s="10" t="s">
        <v>22</v>
      </c>
      <c r="C20" s="11"/>
      <c r="D20" s="12" t="s">
        <v>23</v>
      </c>
      <c r="E20" s="12">
        <f>SUBTOTAL(109,E16:E19)</f>
        <v>58000</v>
      </c>
    </row>
    <row r="21" spans="2:5">
      <c r="B21" s="10"/>
      <c r="C21" s="11"/>
      <c r="D21" s="12"/>
      <c r="E21" s="12"/>
    </row>
    <row r="22" spans="2:5">
      <c r="B22" t="s">
        <v>24</v>
      </c>
      <c r="C22" s="3"/>
      <c r="D22" s="4"/>
      <c r="E22" s="4"/>
    </row>
    <row r="23" spans="2:5">
      <c r="B23" t="s">
        <v>25</v>
      </c>
      <c r="C23" s="3" t="s">
        <v>16</v>
      </c>
      <c r="D23" s="4" t="s">
        <v>17</v>
      </c>
      <c r="E23" s="4" t="s">
        <v>18</v>
      </c>
    </row>
    <row r="24" spans="2:5">
      <c r="B24" t="s">
        <v>26</v>
      </c>
      <c r="C24" s="3">
        <v>0.4</v>
      </c>
      <c r="D24" s="4">
        <v>10000</v>
      </c>
      <c r="E24" s="4">
        <f>D24*C24</f>
        <v>4000</v>
      </c>
    </row>
    <row r="25" spans="2:5">
      <c r="B25" t="s">
        <v>27</v>
      </c>
      <c r="C25" s="3">
        <v>4</v>
      </c>
      <c r="D25" s="4">
        <v>2500</v>
      </c>
      <c r="E25" s="4">
        <f>D25*C25</f>
        <v>10000</v>
      </c>
    </row>
    <row r="26" spans="2:5">
      <c r="C26" s="3"/>
      <c r="D26" s="4"/>
      <c r="E26" s="4"/>
    </row>
    <row r="27" spans="2:5">
      <c r="C27" s="3"/>
      <c r="D27" s="4"/>
      <c r="E27" s="4"/>
    </row>
    <row r="28" spans="2:5">
      <c r="B28" s="2" t="s">
        <v>28</v>
      </c>
      <c r="C28" s="5"/>
      <c r="D28" s="6" t="s">
        <v>29</v>
      </c>
      <c r="E28" s="6">
        <f>E25-E24</f>
        <v>6000</v>
      </c>
    </row>
    <row r="29" spans="2:5">
      <c r="C29" s="3"/>
      <c r="D29" s="4"/>
      <c r="E29" s="4"/>
    </row>
    <row r="30" spans="2:5">
      <c r="C30" s="3"/>
      <c r="D30" s="4"/>
      <c r="E30" s="4"/>
    </row>
    <row r="31" spans="2:5">
      <c r="B31" s="2" t="s">
        <v>30</v>
      </c>
      <c r="C31" s="3"/>
      <c r="D31" s="4"/>
      <c r="E31" s="4"/>
    </row>
    <row r="32" spans="2:5">
      <c r="B32" t="s">
        <v>31</v>
      </c>
      <c r="C32" s="3" t="s">
        <v>16</v>
      </c>
      <c r="D32" s="4" t="s">
        <v>17</v>
      </c>
      <c r="E32" s="4" t="s">
        <v>18</v>
      </c>
    </row>
    <row r="33" spans="2:5">
      <c r="B33" t="s">
        <v>32</v>
      </c>
      <c r="C33" s="3">
        <v>1</v>
      </c>
      <c r="D33" s="4">
        <v>700000</v>
      </c>
      <c r="E33" s="4">
        <f>D33*C33</f>
        <v>700000</v>
      </c>
    </row>
    <row r="34" spans="2:5">
      <c r="B34" t="s">
        <v>33</v>
      </c>
      <c r="C34" s="3">
        <v>1</v>
      </c>
      <c r="D34" s="4">
        <v>350000</v>
      </c>
      <c r="E34" s="4">
        <f t="shared" ref="E34:E36" si="1">D34*C34</f>
        <v>350000</v>
      </c>
    </row>
    <row r="35" spans="2:5">
      <c r="B35" t="s">
        <v>34</v>
      </c>
      <c r="C35" s="3">
        <v>1</v>
      </c>
      <c r="D35" s="4">
        <v>50000</v>
      </c>
      <c r="E35" s="4">
        <f t="shared" si="1"/>
        <v>50000</v>
      </c>
    </row>
    <row r="36" spans="2:5">
      <c r="B36" t="s">
        <v>35</v>
      </c>
      <c r="C36" s="3">
        <v>1</v>
      </c>
      <c r="D36" s="4">
        <v>100000</v>
      </c>
      <c r="E36" s="4">
        <f t="shared" si="1"/>
        <v>100000</v>
      </c>
    </row>
    <row r="37" spans="2:5">
      <c r="B37" t="s">
        <v>36</v>
      </c>
      <c r="C37" s="3">
        <v>1</v>
      </c>
      <c r="D37" s="4">
        <v>100000</v>
      </c>
      <c r="E37" s="4">
        <f>D37*C37</f>
        <v>100000</v>
      </c>
    </row>
    <row r="38" spans="2:5">
      <c r="C38" s="3"/>
      <c r="D38" s="4"/>
      <c r="E38" s="4"/>
    </row>
    <row r="39" spans="2:5">
      <c r="C39" s="3"/>
      <c r="D39" s="4"/>
      <c r="E39" s="4"/>
    </row>
    <row r="40" spans="2:5">
      <c r="B40" s="2" t="s">
        <v>37</v>
      </c>
      <c r="C40" s="5"/>
      <c r="D40" s="6" t="s">
        <v>38</v>
      </c>
      <c r="E40" s="6">
        <f>SUM(E33:E38)</f>
        <v>1300000</v>
      </c>
    </row>
    <row r="41" spans="2:5">
      <c r="C41" s="3"/>
      <c r="D41" s="4"/>
      <c r="E41" s="4"/>
    </row>
    <row r="42" spans="2:5">
      <c r="C42" s="3"/>
      <c r="D42" s="4"/>
      <c r="E42" s="4"/>
    </row>
    <row r="43" spans="2:5">
      <c r="B43" s="13" t="s">
        <v>39</v>
      </c>
      <c r="C43" s="14"/>
      <c r="D43" s="15"/>
      <c r="E43" s="15">
        <f>(E20+E28)-E12</f>
        <v>22475</v>
      </c>
    </row>
    <row r="44" spans="2:5">
      <c r="B44" s="13" t="s">
        <v>40</v>
      </c>
      <c r="C44" s="14">
        <f>E40/E43</f>
        <v>57.842046718576199</v>
      </c>
      <c r="D44" s="15" t="s">
        <v>41</v>
      </c>
      <c r="E44" s="16"/>
    </row>
    <row r="45" spans="2:5">
      <c r="B45" s="13" t="s">
        <v>42</v>
      </c>
      <c r="C45" s="14">
        <f>C44/30</f>
        <v>1.92806822395254</v>
      </c>
      <c r="D45" s="15" t="s">
        <v>41</v>
      </c>
      <c r="E45" s="16"/>
    </row>
  </sheetData>
  <mergeCells count="1">
    <mergeCell ref="B1:E2"/>
  </mergeCells>
  <pageMargins left="0.7" right="0.7" top="0.75" bottom="0.75" header="0.3" footer="0.3"/>
  <legacyDrawing r:id="rId1"/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1:E45"/>
  <sheetViews>
    <sheetView workbookViewId="0">
      <selection activeCell="D11" sqref="D11"/>
    </sheetView>
  </sheetViews>
  <sheetFormatPr defaultRowHeight="15"/>
  <cols>
    <col min="2" max="2" width="22.42578125" customWidth="1"/>
    <col min="3" max="3" width="11" bestFit="1" customWidth="1"/>
    <col min="4" max="4" width="14.42578125" bestFit="1" customWidth="1"/>
    <col min="5" max="5" width="15.5703125" bestFit="1" customWidth="1"/>
  </cols>
  <sheetData>
    <row r="1" spans="2:5">
      <c r="B1" s="1" t="s">
        <v>43</v>
      </c>
      <c r="C1" s="1"/>
      <c r="D1" s="1"/>
      <c r="E1" s="1"/>
    </row>
    <row r="2" spans="2:5">
      <c r="B2" s="1"/>
      <c r="C2" s="1"/>
      <c r="D2" s="1"/>
      <c r="E2" s="1"/>
    </row>
    <row r="3" spans="2:5">
      <c r="B3" t="s">
        <v>1</v>
      </c>
      <c r="C3" s="3"/>
      <c r="D3" s="4"/>
      <c r="E3" s="4"/>
    </row>
    <row r="4" spans="2:5">
      <c r="B4" t="s">
        <v>2</v>
      </c>
      <c r="C4" s="3" t="s">
        <v>3</v>
      </c>
      <c r="D4" s="4" t="s">
        <v>4</v>
      </c>
      <c r="E4" s="4" t="s">
        <v>5</v>
      </c>
    </row>
    <row r="5" spans="2:5">
      <c r="B5" t="s">
        <v>6</v>
      </c>
      <c r="C5" s="3">
        <v>1</v>
      </c>
      <c r="D5" s="4">
        <v>33000</v>
      </c>
      <c r="E5" s="4">
        <f>D5*C5</f>
        <v>33000</v>
      </c>
    </row>
    <row r="6" spans="2:5">
      <c r="B6" t="s">
        <v>7</v>
      </c>
      <c r="C6" s="3">
        <v>0.1</v>
      </c>
      <c r="D6" s="4">
        <v>20000</v>
      </c>
      <c r="E6" s="4">
        <f>D6*C6</f>
        <v>2000</v>
      </c>
    </row>
    <row r="7" spans="2:5">
      <c r="B7" t="s">
        <v>8</v>
      </c>
      <c r="C7" s="3">
        <v>0.25</v>
      </c>
      <c r="D7" s="4">
        <v>7500</v>
      </c>
      <c r="E7" s="4">
        <f t="shared" ref="E7:E8" si="0">D7*C7</f>
        <v>1875</v>
      </c>
    </row>
    <row r="8" spans="2:5">
      <c r="B8" t="s">
        <v>9</v>
      </c>
      <c r="C8" s="3">
        <v>4</v>
      </c>
      <c r="D8" s="4">
        <v>250</v>
      </c>
      <c r="E8" s="4">
        <f t="shared" si="0"/>
        <v>1000</v>
      </c>
    </row>
    <row r="9" spans="2:5">
      <c r="B9" t="s">
        <v>10</v>
      </c>
      <c r="C9" s="3">
        <v>9</v>
      </c>
      <c r="D9" s="4">
        <v>200</v>
      </c>
      <c r="E9" s="4">
        <f>D9*C9</f>
        <v>1800</v>
      </c>
    </row>
    <row r="10" spans="2:5">
      <c r="B10" t="s">
        <v>11</v>
      </c>
      <c r="C10" s="3">
        <v>1</v>
      </c>
      <c r="D10" s="4">
        <v>1000</v>
      </c>
      <c r="E10" s="4">
        <f>D10*C10</f>
        <v>1000</v>
      </c>
    </row>
    <row r="11" spans="2:5">
      <c r="C11" s="3"/>
      <c r="D11" s="4"/>
      <c r="E11" s="4"/>
    </row>
    <row r="12" spans="2:5">
      <c r="B12" s="2" t="s">
        <v>12</v>
      </c>
      <c r="C12" s="5"/>
      <c r="D12" s="6" t="s">
        <v>13</v>
      </c>
      <c r="E12" s="6">
        <f>SUM(E5:E10)</f>
        <v>40675</v>
      </c>
    </row>
    <row r="13" spans="2:5">
      <c r="B13" s="2"/>
      <c r="C13" s="5"/>
      <c r="D13" s="6"/>
      <c r="E13" s="6"/>
    </row>
    <row r="14" spans="2:5">
      <c r="B14" t="s">
        <v>14</v>
      </c>
      <c r="C14" s="3"/>
      <c r="D14" s="4"/>
      <c r="E14" s="4"/>
    </row>
    <row r="15" spans="2:5">
      <c r="B15" t="s">
        <v>15</v>
      </c>
      <c r="C15" s="3" t="s">
        <v>16</v>
      </c>
      <c r="D15" s="4" t="s">
        <v>17</v>
      </c>
      <c r="E15" s="4" t="s">
        <v>18</v>
      </c>
    </row>
    <row r="16" spans="2:5">
      <c r="B16" t="s">
        <v>44</v>
      </c>
      <c r="C16" s="3">
        <v>4</v>
      </c>
      <c r="D16" s="4">
        <v>5500</v>
      </c>
      <c r="E16" s="4">
        <f>D16*C16</f>
        <v>22000</v>
      </c>
    </row>
    <row r="17" spans="2:5">
      <c r="B17" t="s">
        <v>45</v>
      </c>
      <c r="C17" s="3">
        <v>5</v>
      </c>
      <c r="D17" s="4">
        <v>7500</v>
      </c>
      <c r="E17" s="4">
        <f>D17*C17</f>
        <v>37500</v>
      </c>
    </row>
    <row r="18" spans="2:5">
      <c r="C18" s="3"/>
      <c r="D18" s="4"/>
      <c r="E18" s="4"/>
    </row>
    <row r="19" spans="2:5">
      <c r="B19" s="7"/>
      <c r="C19" s="8"/>
      <c r="D19" s="9"/>
      <c r="E19" s="9"/>
    </row>
    <row r="20" spans="2:5">
      <c r="B20" s="10" t="s">
        <v>22</v>
      </c>
      <c r="C20" s="11"/>
      <c r="D20" s="12" t="s">
        <v>23</v>
      </c>
      <c r="E20" s="12">
        <f>SUBTOTAL(109,E16:E19)</f>
        <v>59500</v>
      </c>
    </row>
    <row r="21" spans="2:5">
      <c r="B21" s="10"/>
      <c r="C21" s="11"/>
      <c r="D21" s="12"/>
      <c r="E21" s="12"/>
    </row>
    <row r="22" spans="2:5">
      <c r="B22" t="s">
        <v>24</v>
      </c>
      <c r="C22" s="3"/>
      <c r="D22" s="4"/>
      <c r="E22" s="4"/>
    </row>
    <row r="23" spans="2:5">
      <c r="B23" t="s">
        <v>25</v>
      </c>
      <c r="C23" s="3" t="s">
        <v>16</v>
      </c>
      <c r="D23" s="4" t="s">
        <v>17</v>
      </c>
      <c r="E23" s="4" t="s">
        <v>18</v>
      </c>
    </row>
    <row r="24" spans="2:5">
      <c r="B24" t="s">
        <v>26</v>
      </c>
      <c r="C24" s="3">
        <v>0.4</v>
      </c>
      <c r="D24" s="4">
        <v>10000</v>
      </c>
      <c r="E24" s="4">
        <f>D24*C24</f>
        <v>4000</v>
      </c>
    </row>
    <row r="25" spans="2:5">
      <c r="B25" t="s">
        <v>27</v>
      </c>
      <c r="C25" s="3">
        <v>4</v>
      </c>
      <c r="D25" s="4">
        <v>2500</v>
      </c>
      <c r="E25" s="4">
        <f>D25*C25</f>
        <v>10000</v>
      </c>
    </row>
    <row r="26" spans="2:5">
      <c r="C26" s="3"/>
      <c r="D26" s="4"/>
      <c r="E26" s="4"/>
    </row>
    <row r="27" spans="2:5">
      <c r="C27" s="3"/>
      <c r="D27" s="4"/>
      <c r="E27" s="4"/>
    </row>
    <row r="28" spans="2:5">
      <c r="B28" s="2" t="s">
        <v>46</v>
      </c>
      <c r="C28" s="5"/>
      <c r="D28" s="6" t="s">
        <v>29</v>
      </c>
      <c r="E28" s="6">
        <f>E25-E24</f>
        <v>6000</v>
      </c>
    </row>
    <row r="29" spans="2:5">
      <c r="C29" s="3"/>
      <c r="D29" s="4"/>
      <c r="E29" s="4"/>
    </row>
    <row r="30" spans="2:5">
      <c r="C30" s="3"/>
      <c r="D30" s="4"/>
      <c r="E30" s="4"/>
    </row>
    <row r="31" spans="2:5">
      <c r="B31" t="s">
        <v>30</v>
      </c>
      <c r="C31" s="3"/>
      <c r="D31" s="4"/>
      <c r="E31" s="4"/>
    </row>
    <row r="32" spans="2:5">
      <c r="B32" t="s">
        <v>31</v>
      </c>
      <c r="C32" s="3" t="s">
        <v>16</v>
      </c>
      <c r="D32" s="4" t="s">
        <v>17</v>
      </c>
      <c r="E32" s="4" t="s">
        <v>18</v>
      </c>
    </row>
    <row r="33" spans="2:5">
      <c r="B33" t="s">
        <v>32</v>
      </c>
      <c r="C33" s="3">
        <v>1</v>
      </c>
      <c r="D33" s="4">
        <v>700000</v>
      </c>
      <c r="E33" s="4">
        <f>D33*C33</f>
        <v>700000</v>
      </c>
    </row>
    <row r="34" spans="2:5">
      <c r="B34" t="s">
        <v>33</v>
      </c>
      <c r="C34" s="3">
        <v>1</v>
      </c>
      <c r="D34" s="4">
        <v>350000</v>
      </c>
      <c r="E34" s="4">
        <f t="shared" ref="E34:E36" si="1">D34*C34</f>
        <v>350000</v>
      </c>
    </row>
    <row r="35" spans="2:5">
      <c r="B35" t="s">
        <v>34</v>
      </c>
      <c r="C35" s="3">
        <v>1</v>
      </c>
      <c r="D35" s="4">
        <v>50000</v>
      </c>
      <c r="E35" s="4">
        <f t="shared" si="1"/>
        <v>50000</v>
      </c>
    </row>
    <row r="36" spans="2:5">
      <c r="B36" t="s">
        <v>35</v>
      </c>
      <c r="C36" s="3">
        <v>1</v>
      </c>
      <c r="D36" s="4">
        <v>100000</v>
      </c>
      <c r="E36" s="4">
        <f t="shared" si="1"/>
        <v>100000</v>
      </c>
    </row>
    <row r="37" spans="2:5">
      <c r="B37" t="s">
        <v>36</v>
      </c>
      <c r="C37" s="3">
        <v>1</v>
      </c>
      <c r="D37" s="4">
        <v>100000</v>
      </c>
      <c r="E37" s="4">
        <f>D37*C37</f>
        <v>100000</v>
      </c>
    </row>
    <row r="38" spans="2:5">
      <c r="C38" s="3"/>
      <c r="D38" s="4"/>
      <c r="E38" s="4"/>
    </row>
    <row r="39" spans="2:5">
      <c r="C39" s="3"/>
      <c r="D39" s="4"/>
      <c r="E39" s="4"/>
    </row>
    <row r="40" spans="2:5">
      <c r="B40" s="2" t="s">
        <v>37</v>
      </c>
      <c r="C40" s="5"/>
      <c r="D40" s="6" t="s">
        <v>38</v>
      </c>
      <c r="E40" s="6">
        <f>SUM(E33:E38)</f>
        <v>1300000</v>
      </c>
    </row>
    <row r="41" spans="2:5">
      <c r="C41" s="3"/>
      <c r="D41" s="4"/>
      <c r="E41" s="4"/>
    </row>
    <row r="42" spans="2:5">
      <c r="C42" s="3"/>
      <c r="D42" s="4"/>
      <c r="E42" s="4"/>
    </row>
    <row r="43" spans="2:5">
      <c r="B43" s="13" t="s">
        <v>47</v>
      </c>
      <c r="C43" s="14"/>
      <c r="D43" s="15"/>
      <c r="E43" s="15">
        <f>(E20+E28)-E12</f>
        <v>24825</v>
      </c>
    </row>
    <row r="44" spans="2:5">
      <c r="B44" s="13" t="s">
        <v>40</v>
      </c>
      <c r="C44" s="14">
        <f>E40/E43</f>
        <v>52.366565961732128</v>
      </c>
      <c r="D44" s="15" t="s">
        <v>41</v>
      </c>
      <c r="E44" s="16"/>
    </row>
    <row r="45" spans="2:5">
      <c r="B45" s="13" t="s">
        <v>42</v>
      </c>
      <c r="C45" s="14">
        <f>C44/30</f>
        <v>1.7455521987244043</v>
      </c>
      <c r="D45" s="15" t="s">
        <v>41</v>
      </c>
      <c r="E45" s="16"/>
    </row>
  </sheetData>
  <mergeCells count="1">
    <mergeCell ref="B1:E2"/>
  </mergeCells>
  <pageMargins left="0.7" right="0.7" top="0.75" bottom="0.75" header="0.3" footer="0.3"/>
  <legacyDrawing r:id="rId1"/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B2:F39"/>
  <sheetViews>
    <sheetView tabSelected="1" workbookViewId="0">
      <selection activeCell="G9" sqref="G9"/>
    </sheetView>
  </sheetViews>
  <sheetFormatPr defaultRowHeight="15"/>
  <cols>
    <col min="5" max="5" width="14" bestFit="1" customWidth="1"/>
    <col min="6" max="6" width="12.85546875" bestFit="1" customWidth="1"/>
  </cols>
  <sheetData>
    <row r="2" spans="2:6">
      <c r="B2" s="2" t="s">
        <v>48</v>
      </c>
      <c r="E2" s="17"/>
      <c r="F2" s="17"/>
    </row>
    <row r="3" spans="2:6">
      <c r="B3" t="s">
        <v>49</v>
      </c>
      <c r="C3" t="s">
        <v>50</v>
      </c>
      <c r="D3" t="s">
        <v>51</v>
      </c>
      <c r="E3" s="17" t="s">
        <v>52</v>
      </c>
      <c r="F3" s="17" t="s">
        <v>53</v>
      </c>
    </row>
    <row r="4" spans="2:6">
      <c r="B4" t="s">
        <v>54</v>
      </c>
      <c r="C4">
        <v>1</v>
      </c>
      <c r="D4">
        <f>C4*7</f>
        <v>7</v>
      </c>
      <c r="E4" s="17">
        <v>22000</v>
      </c>
      <c r="F4" s="17">
        <f>E4*D4</f>
        <v>154000</v>
      </c>
    </row>
    <row r="5" spans="2:6">
      <c r="B5" t="s">
        <v>55</v>
      </c>
      <c r="C5">
        <v>2</v>
      </c>
      <c r="D5">
        <f t="shared" ref="D5:D7" si="0">C5*7</f>
        <v>14</v>
      </c>
      <c r="E5" s="17">
        <v>22000</v>
      </c>
      <c r="F5" s="17">
        <f t="shared" ref="F5:F7" si="1">E5*D5</f>
        <v>308000</v>
      </c>
    </row>
    <row r="6" spans="2:6">
      <c r="B6" t="s">
        <v>56</v>
      </c>
      <c r="C6">
        <v>3</v>
      </c>
      <c r="D6">
        <f t="shared" si="0"/>
        <v>21</v>
      </c>
      <c r="E6" s="17">
        <v>22000</v>
      </c>
      <c r="F6" s="17">
        <f t="shared" si="1"/>
        <v>462000</v>
      </c>
    </row>
    <row r="7" spans="2:6">
      <c r="B7" t="s">
        <v>57</v>
      </c>
      <c r="C7">
        <v>3</v>
      </c>
      <c r="D7">
        <f t="shared" si="0"/>
        <v>21</v>
      </c>
      <c r="E7" s="17">
        <v>22000</v>
      </c>
      <c r="F7" s="17">
        <f t="shared" si="1"/>
        <v>462000</v>
      </c>
    </row>
    <row r="8" spans="2:6">
      <c r="E8" s="17"/>
      <c r="F8" s="17"/>
    </row>
    <row r="9" spans="2:6">
      <c r="E9" s="17"/>
      <c r="F9" s="17">
        <f>SUM(F4:F8)</f>
        <v>1386000</v>
      </c>
    </row>
    <row r="10" spans="2:6">
      <c r="E10" s="17"/>
      <c r="F10" s="17"/>
    </row>
    <row r="11" spans="2:6">
      <c r="E11" s="17"/>
      <c r="F11" s="17"/>
    </row>
    <row r="12" spans="2:6">
      <c r="E12" s="17"/>
      <c r="F12" s="17"/>
    </row>
    <row r="13" spans="2:6">
      <c r="B13" s="18" t="s">
        <v>49</v>
      </c>
      <c r="C13" s="18" t="s">
        <v>50</v>
      </c>
      <c r="D13" s="18" t="s">
        <v>51</v>
      </c>
      <c r="E13" s="19" t="s">
        <v>52</v>
      </c>
      <c r="F13" s="19" t="s">
        <v>53</v>
      </c>
    </row>
    <row r="14" spans="2:6">
      <c r="B14" s="20" t="s">
        <v>58</v>
      </c>
      <c r="C14" s="21">
        <v>3</v>
      </c>
      <c r="D14" s="21">
        <f>C14*7</f>
        <v>21</v>
      </c>
      <c r="E14" s="22">
        <v>22000</v>
      </c>
      <c r="F14" s="22">
        <f>E14*D14</f>
        <v>462000</v>
      </c>
    </row>
    <row r="15" spans="2:6">
      <c r="B15" s="20" t="s">
        <v>59</v>
      </c>
      <c r="C15" s="21">
        <v>3</v>
      </c>
      <c r="D15" s="21">
        <f t="shared" ref="D15:D17" si="2">C15*7</f>
        <v>21</v>
      </c>
      <c r="E15" s="22">
        <v>22000</v>
      </c>
      <c r="F15" s="22">
        <f t="shared" ref="F15:F17" si="3">E15*D15</f>
        <v>462000</v>
      </c>
    </row>
    <row r="16" spans="2:6">
      <c r="B16" s="20" t="s">
        <v>60</v>
      </c>
      <c r="C16" s="21">
        <v>3</v>
      </c>
      <c r="D16" s="21">
        <f t="shared" si="2"/>
        <v>21</v>
      </c>
      <c r="E16" s="22">
        <v>22000</v>
      </c>
      <c r="F16" s="22">
        <f t="shared" si="3"/>
        <v>462000</v>
      </c>
    </row>
    <row r="17" spans="2:6">
      <c r="B17" s="20" t="s">
        <v>61</v>
      </c>
      <c r="C17" s="21">
        <v>3</v>
      </c>
      <c r="D17" s="21">
        <f t="shared" si="2"/>
        <v>21</v>
      </c>
      <c r="E17" s="22">
        <v>22000</v>
      </c>
      <c r="F17" s="22">
        <f t="shared" si="3"/>
        <v>462000</v>
      </c>
    </row>
    <row r="18" spans="2:6">
      <c r="B18" s="21"/>
      <c r="C18" s="21"/>
      <c r="D18" s="21"/>
      <c r="E18" s="22"/>
      <c r="F18" s="22"/>
    </row>
    <row r="19" spans="2:6">
      <c r="B19" s="21"/>
      <c r="C19" s="21"/>
      <c r="D19" s="21"/>
      <c r="E19" s="22"/>
      <c r="F19" s="22">
        <f>SUM(F14:F18)</f>
        <v>1848000</v>
      </c>
    </row>
    <row r="20" spans="2:6">
      <c r="B20" s="23"/>
      <c r="C20" s="23"/>
      <c r="D20" s="23"/>
      <c r="E20" s="24"/>
      <c r="F20" s="24"/>
    </row>
    <row r="21" spans="2:6">
      <c r="B21" s="23"/>
      <c r="C21" s="23"/>
      <c r="D21" s="23"/>
      <c r="E21" s="24"/>
      <c r="F21" s="24"/>
    </row>
    <row r="22" spans="2:6">
      <c r="B22" t="s">
        <v>62</v>
      </c>
      <c r="E22" s="17"/>
      <c r="F22" s="17"/>
    </row>
    <row r="23" spans="2:6">
      <c r="B23" t="s">
        <v>49</v>
      </c>
      <c r="C23" t="s">
        <v>50</v>
      </c>
      <c r="D23" t="s">
        <v>51</v>
      </c>
      <c r="E23" s="17" t="s">
        <v>52</v>
      </c>
      <c r="F23" s="17" t="s">
        <v>53</v>
      </c>
    </row>
    <row r="24" spans="2:6">
      <c r="B24" t="s">
        <v>54</v>
      </c>
      <c r="C24">
        <v>2</v>
      </c>
      <c r="D24">
        <f>C24*7</f>
        <v>14</v>
      </c>
      <c r="E24" s="17">
        <v>24800</v>
      </c>
      <c r="F24" s="17">
        <f>E24*D24</f>
        <v>347200</v>
      </c>
    </row>
    <row r="25" spans="2:6">
      <c r="B25" t="s">
        <v>55</v>
      </c>
      <c r="C25">
        <v>3</v>
      </c>
      <c r="D25">
        <f t="shared" ref="D25:D27" si="4">C25*7</f>
        <v>21</v>
      </c>
      <c r="E25" s="17">
        <v>24800</v>
      </c>
      <c r="F25" s="17">
        <f t="shared" ref="F25:F27" si="5">E25*D25</f>
        <v>520800</v>
      </c>
    </row>
    <row r="26" spans="2:6">
      <c r="B26" t="s">
        <v>56</v>
      </c>
      <c r="C26">
        <v>4</v>
      </c>
      <c r="D26">
        <f t="shared" si="4"/>
        <v>28</v>
      </c>
      <c r="E26" s="17">
        <v>24800</v>
      </c>
      <c r="F26" s="17">
        <f t="shared" si="5"/>
        <v>694400</v>
      </c>
    </row>
    <row r="27" spans="2:6">
      <c r="B27" t="s">
        <v>57</v>
      </c>
      <c r="C27">
        <v>4</v>
      </c>
      <c r="D27">
        <f t="shared" si="4"/>
        <v>28</v>
      </c>
      <c r="E27" s="17">
        <v>24800</v>
      </c>
      <c r="F27" s="17">
        <f t="shared" si="5"/>
        <v>694400</v>
      </c>
    </row>
    <row r="28" spans="2:6">
      <c r="D28" t="s">
        <v>63</v>
      </c>
      <c r="E28" s="17"/>
      <c r="F28" s="17"/>
    </row>
    <row r="29" spans="2:6">
      <c r="E29" s="17"/>
      <c r="F29" s="17">
        <f>SUM(F24:F28)</f>
        <v>2256800</v>
      </c>
    </row>
    <row r="30" spans="2:6">
      <c r="E30" s="17"/>
      <c r="F30" s="17"/>
    </row>
    <row r="31" spans="2:6">
      <c r="E31" s="17"/>
      <c r="F31" s="17"/>
    </row>
    <row r="32" spans="2:6">
      <c r="E32" s="17"/>
      <c r="F32" s="17"/>
    </row>
    <row r="33" spans="2:6">
      <c r="B33" t="s">
        <v>49</v>
      </c>
      <c r="C33" t="s">
        <v>50</v>
      </c>
      <c r="D33" t="s">
        <v>51</v>
      </c>
      <c r="E33" s="17" t="s">
        <v>52</v>
      </c>
      <c r="F33" s="17" t="s">
        <v>53</v>
      </c>
    </row>
    <row r="34" spans="2:6">
      <c r="B34" t="s">
        <v>58</v>
      </c>
      <c r="C34">
        <v>5</v>
      </c>
      <c r="D34">
        <f>C34*7</f>
        <v>35</v>
      </c>
      <c r="E34" s="17">
        <v>24800</v>
      </c>
      <c r="F34" s="17">
        <f>E34*D34</f>
        <v>868000</v>
      </c>
    </row>
    <row r="35" spans="2:6">
      <c r="B35" t="s">
        <v>59</v>
      </c>
      <c r="C35">
        <v>5</v>
      </c>
      <c r="D35">
        <f t="shared" ref="D35:D37" si="6">C35*7</f>
        <v>35</v>
      </c>
      <c r="E35" s="17">
        <v>24800</v>
      </c>
      <c r="F35" s="17">
        <f t="shared" ref="F35:F37" si="7">E35*D35</f>
        <v>868000</v>
      </c>
    </row>
    <row r="36" spans="2:6">
      <c r="B36" t="s">
        <v>60</v>
      </c>
      <c r="C36">
        <v>5</v>
      </c>
      <c r="D36">
        <f t="shared" si="6"/>
        <v>35</v>
      </c>
      <c r="E36" s="17">
        <v>24800</v>
      </c>
      <c r="F36" s="17">
        <f t="shared" si="7"/>
        <v>868000</v>
      </c>
    </row>
    <row r="37" spans="2:6">
      <c r="B37" t="s">
        <v>61</v>
      </c>
      <c r="C37">
        <v>5</v>
      </c>
      <c r="D37">
        <f t="shared" si="6"/>
        <v>35</v>
      </c>
      <c r="E37" s="17">
        <v>24800</v>
      </c>
      <c r="F37" s="17">
        <f t="shared" si="7"/>
        <v>868000</v>
      </c>
    </row>
    <row r="38" spans="2:6">
      <c r="E38" s="17"/>
      <c r="F38" s="17"/>
    </row>
    <row r="39" spans="2:6">
      <c r="E39" s="17"/>
      <c r="F39" s="17">
        <f>SUM(F34:F38)</f>
        <v>3472000</v>
      </c>
    </row>
  </sheetData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Titik Impas MB</vt:lpstr>
      <vt:lpstr>Titik Impas Ma</vt:lpstr>
      <vt:lpstr>Target Penjualan</vt:lpstr>
    </vt:vector>
  </TitlesOfParts>
  <Company>PT. Miskah CHicken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 Hasan Sarbini</dc:creator>
  <cp:lastModifiedBy>Muhammad Hasan Sarbini</cp:lastModifiedBy>
  <dcterms:created xsi:type="dcterms:W3CDTF">2013-01-07T10:35:57Z</dcterms:created>
  <dcterms:modified xsi:type="dcterms:W3CDTF">2013-01-07T10:40:07Z</dcterms:modified>
</cp:coreProperties>
</file>